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960" yWindow="960" windowWidth="24640" windowHeight="138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8" i="1" l="1"/>
  <c r="S48" i="1"/>
  <c r="T48" i="1"/>
  <c r="R47" i="1"/>
  <c r="S47" i="1"/>
  <c r="T47" i="1"/>
  <c r="R46" i="1"/>
  <c r="S46" i="1"/>
  <c r="T46" i="1"/>
  <c r="R45" i="1"/>
  <c r="S45" i="1"/>
  <c r="T45" i="1"/>
  <c r="R44" i="1"/>
  <c r="S44" i="1"/>
  <c r="T44" i="1"/>
  <c r="R43" i="1"/>
  <c r="S43" i="1"/>
  <c r="T43" i="1"/>
  <c r="R42" i="1"/>
  <c r="S42" i="1"/>
  <c r="T42" i="1"/>
  <c r="R41" i="1"/>
  <c r="S41" i="1"/>
  <c r="T41" i="1"/>
  <c r="R40" i="1"/>
  <c r="S40" i="1"/>
  <c r="T40" i="1"/>
  <c r="R39" i="1"/>
  <c r="S39" i="1"/>
  <c r="T39" i="1"/>
  <c r="R38" i="1"/>
  <c r="S38" i="1"/>
  <c r="T38" i="1"/>
  <c r="R37" i="1"/>
  <c r="S37" i="1"/>
  <c r="T37" i="1"/>
  <c r="R36" i="1"/>
  <c r="S36" i="1"/>
  <c r="T36" i="1"/>
  <c r="R35" i="1"/>
  <c r="S35" i="1"/>
  <c r="T35" i="1"/>
  <c r="R34" i="1"/>
  <c r="S34" i="1"/>
  <c r="T34" i="1"/>
  <c r="R33" i="1"/>
  <c r="S33" i="1"/>
  <c r="T33" i="1"/>
  <c r="K20" i="1"/>
  <c r="K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10" i="1"/>
  <c r="H10" i="1"/>
  <c r="J9" i="1"/>
  <c r="H9" i="1"/>
</calcChain>
</file>

<file path=xl/comments1.xml><?xml version="1.0" encoding="utf-8"?>
<comments xmlns="http://schemas.openxmlformats.org/spreadsheetml/2006/main">
  <authors>
    <author>Anand Senthi</author>
  </authors>
  <commentList>
    <comment ref="C23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These were actually ladder positions for 2003 not necessarily final positions so 3rd &amp; 4th could be the other way round. 1st &amp; 2nd are correct</t>
        </r>
      </text>
    </comment>
    <comment ref="B32" authorId="0">
      <text>
        <r>
          <rPr>
            <sz val="9"/>
            <color indexed="81"/>
            <rFont val="Verdana"/>
          </rPr>
          <t xml:space="preserve">Awarding Finals Points in a backward order (eg 5-1 for 1st to 5th in a final five, and 4-1 for finals performance in a final 4)
</t>
        </r>
      </text>
    </comment>
    <comment ref="B35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formerly the Samba Hawks. Excluding the K-Hawks of 2010</t>
        </r>
      </text>
    </comment>
    <comment ref="S35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excluding the K-Hawks of 2010</t>
        </r>
      </text>
    </comment>
    <comment ref="B36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commenced in 2013 as Meat &amp; Cheese but then changed name to Rapid Sossage in 2014</t>
        </r>
      </text>
    </comment>
    <comment ref="M37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team coached by Buddha as the Buddhastators</t>
        </r>
      </text>
    </comment>
    <comment ref="S38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includes 2012 where coached the MOK side under the moniker K Blooms</t>
        </r>
      </text>
    </comment>
    <comment ref="B39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changed name to Big Noellas in Little China in 2009 when inherited the squad of "China"</t>
        </r>
      </text>
    </comment>
    <comment ref="S41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excludes 2012 when Hambling took the reigns as the K Blooms</t>
        </r>
      </text>
    </comment>
    <comment ref="B45" authorId="0">
      <text>
        <r>
          <rPr>
            <sz val="9"/>
            <color indexed="81"/>
            <rFont val="Verdana"/>
          </rPr>
          <t>Formerly Karlton Blues and includes the K-Hawks of 2010</t>
        </r>
      </text>
    </comment>
    <comment ref="B47" authorId="0">
      <text>
        <r>
          <rPr>
            <sz val="9"/>
            <color indexed="81"/>
            <rFont val="Verdana"/>
          </rPr>
          <t xml:space="preserve">Formerly Team Jamie. Excludes Big Noellas in Little China in 2009
</t>
        </r>
      </text>
    </comment>
    <comment ref="E51" authorId="0">
      <text>
        <r>
          <rPr>
            <sz val="9"/>
            <color indexed="81"/>
            <rFont val="Verdana"/>
          </rPr>
          <t>League size increased from 8 to 10 teams</t>
        </r>
      </text>
    </comment>
    <comment ref="I52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rather than being relegated, as China withdrew Noellas inherited the squad and changed their name</t>
        </r>
      </text>
    </comment>
    <comment ref="M52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Coach Hambling officially re-enters the league as a permanent coach after coaching the MOK as caretaker coach to premiership glory in 2011 under the moniker K Blooms
Coach Buddha intiially was appointed as stand in coach for the Devistators but  effectively ended up taking over the team in 2013 and 2014
</t>
        </r>
      </text>
    </comment>
    <comment ref="M53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Changed name in 2014 to Rapid Sossage</t>
        </r>
      </text>
    </comment>
    <comment ref="B56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1st relegation occurred pre season of 2010 (Karl's Krushers)</t>
        </r>
      </text>
    </comment>
    <comment ref="J56" authorId="0">
      <text>
        <r>
          <rPr>
            <b/>
            <sz val="9"/>
            <color indexed="81"/>
            <rFont val="Verdana"/>
          </rPr>
          <t>Anand Senthi:</t>
        </r>
        <r>
          <rPr>
            <sz val="9"/>
            <color indexed="81"/>
            <rFont val="Verdana"/>
          </rPr>
          <t xml:space="preserve">
however coach Karl took over as caretaker coach of the Samba Hawks</t>
        </r>
      </text>
    </comment>
  </commentList>
</comments>
</file>

<file path=xl/sharedStrings.xml><?xml version="1.0" encoding="utf-8"?>
<sst xmlns="http://schemas.openxmlformats.org/spreadsheetml/2006/main" count="174" uniqueCount="58">
  <si>
    <t>HFFL GRAND FINALS</t>
  </si>
  <si>
    <t>Premiership points required to make finals</t>
  </si>
  <si>
    <t>Year</t>
  </si>
  <si>
    <t>Premiers</t>
  </si>
  <si>
    <t>Bride's Maids</t>
  </si>
  <si>
    <t>5th Points</t>
  </si>
  <si>
    <t>Wins</t>
  </si>
  <si>
    <t>6th Points</t>
  </si>
  <si>
    <t>Wins Required</t>
  </si>
  <si>
    <t>Dark Side</t>
  </si>
  <si>
    <t>Buddha's Brewsers</t>
  </si>
  <si>
    <t>Rapid Sossage</t>
  </si>
  <si>
    <t>Roofa's Squadron</t>
  </si>
  <si>
    <t>Mustard Pots</t>
  </si>
  <si>
    <t>Karl's Krushers</t>
  </si>
  <si>
    <t>K Blooms</t>
  </si>
  <si>
    <t>Twaddstars</t>
  </si>
  <si>
    <t>Devistators</t>
  </si>
  <si>
    <t>Dark Side</t>
    <phoneticPr fontId="0" type="noConversion"/>
  </si>
  <si>
    <t>Twaddstars</t>
    <phoneticPr fontId="0" type="noConversion"/>
  </si>
  <si>
    <t>Matured Bodies</t>
    <phoneticPr fontId="0" type="noConversion"/>
  </si>
  <si>
    <t>Big Noellas</t>
  </si>
  <si>
    <t>Rhubarbarians</t>
  </si>
  <si>
    <t>Matured Bodies</t>
  </si>
  <si>
    <t>Real Saints</t>
  </si>
  <si>
    <t>(8 team comp - stats refer to 4th and 5th teams)</t>
  </si>
  <si>
    <t>Average (10 team comps)</t>
  </si>
  <si>
    <t>Average (all))</t>
  </si>
  <si>
    <t>FINAL STANDINGS</t>
  </si>
  <si>
    <t>Position</t>
  </si>
  <si>
    <t>Mark of Kane</t>
    <phoneticPr fontId="0" type="noConversion"/>
  </si>
  <si>
    <t>Real Saints</t>
    <phoneticPr fontId="0" type="noConversion"/>
  </si>
  <si>
    <t>Karlton Blues</t>
  </si>
  <si>
    <t>May Blooms</t>
  </si>
  <si>
    <t>China</t>
  </si>
  <si>
    <t>Samba Hawks</t>
    <phoneticPr fontId="0" type="noConversion"/>
  </si>
  <si>
    <t>Devistators</t>
    <phoneticPr fontId="0" type="noConversion"/>
  </si>
  <si>
    <t>Mark of Kane</t>
  </si>
  <si>
    <t>N/A (final four)</t>
  </si>
  <si>
    <t>Samba Hawks</t>
  </si>
  <si>
    <t>Rhubarbarians</t>
    <phoneticPr fontId="0" type="noConversion"/>
  </si>
  <si>
    <t>Cummulative Finals Points</t>
  </si>
  <si>
    <t>Totals</t>
  </si>
  <si>
    <t>Seasons</t>
  </si>
  <si>
    <t>Finals pts/season</t>
  </si>
  <si>
    <t>Turkeys</t>
  </si>
  <si>
    <t>Pre-season Team Changes:</t>
  </si>
  <si>
    <t>Added Teams:</t>
  </si>
  <si>
    <t>Rhubabarians</t>
  </si>
  <si>
    <t>Big Noellas in Little China</t>
  </si>
  <si>
    <t>Karl's Krushers</t>
    <phoneticPr fontId="0" type="noConversion"/>
  </si>
  <si>
    <t>Mayblooms</t>
  </si>
  <si>
    <t>Meat &amp; Cheese</t>
  </si>
  <si>
    <t>Buddhastators</t>
  </si>
  <si>
    <t>Withdrawn/Relegated Teams:</t>
    <phoneticPr fontId="0" type="noConversion"/>
  </si>
  <si>
    <t>Matured bodies</t>
    <phoneticPr fontId="0" type="noConversion"/>
  </si>
  <si>
    <t>MOK</t>
  </si>
  <si>
    <t>Expelled Teams: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</si>
</sst>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b/>
      <u/>
      <sz val="14"/>
      <name val="Verdana"/>
    </font>
    <font>
      <b/>
      <sz val="10"/>
      <name val="Verdana"/>
    </font>
    <font>
      <b/>
      <sz val="14"/>
      <color rgb="FF000000"/>
      <name val="Calibri"/>
    </font>
    <font>
      <sz val="10"/>
      <name val="Verdana"/>
    </font>
    <font>
      <b/>
      <i/>
      <u/>
      <sz val="10"/>
      <name val="Verdana"/>
    </font>
    <font>
      <b/>
      <i/>
      <sz val="10"/>
      <name val="Verdana"/>
    </font>
    <font>
      <b/>
      <sz val="9"/>
      <color indexed="81"/>
      <name val="Verdana"/>
    </font>
    <font>
      <sz val="9"/>
      <color indexed="81"/>
      <name val="Verdana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0" fontId="0" fillId="0" borderId="2" xfId="0" applyBorder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0" xfId="0" applyBorder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 applyBorder="1"/>
    <xf numFmtId="0" fontId="2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2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2" fillId="0" borderId="0" xfId="0" applyNumberFormat="1" applyFont="1"/>
    <xf numFmtId="0" fontId="2" fillId="0" borderId="0" xfId="0" applyFont="1"/>
    <xf numFmtId="0" fontId="2" fillId="0" borderId="32" xfId="0" applyFont="1" applyBorder="1"/>
    <xf numFmtId="0" fontId="2" fillId="0" borderId="7" xfId="0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4" xfId="0" applyFont="1" applyFill="1" applyBorder="1"/>
    <xf numFmtId="0" fontId="2" fillId="0" borderId="33" xfId="0" applyFont="1" applyFill="1" applyBorder="1"/>
    <xf numFmtId="0" fontId="2" fillId="0" borderId="7" xfId="0" applyFont="1" applyFill="1" applyBorder="1"/>
    <xf numFmtId="0" fontId="2" fillId="0" borderId="35" xfId="0" applyFont="1" applyFill="1" applyBorder="1"/>
    <xf numFmtId="0" fontId="2" fillId="0" borderId="0" xfId="0" applyFont="1" applyFill="1" applyBorder="1"/>
    <xf numFmtId="0" fontId="0" fillId="0" borderId="17" xfId="0" applyBorder="1"/>
    <xf numFmtId="0" fontId="0" fillId="0" borderId="36" xfId="0" applyFill="1" applyBorder="1"/>
    <xf numFmtId="0" fontId="0" fillId="0" borderId="36" xfId="0" applyBorder="1"/>
    <xf numFmtId="0" fontId="0" fillId="0" borderId="17" xfId="0" applyFill="1" applyBorder="1"/>
    <xf numFmtId="0" fontId="0" fillId="0" borderId="37" xfId="0" applyFill="1" applyBorder="1"/>
    <xf numFmtId="0" fontId="0" fillId="0" borderId="35" xfId="0" applyFill="1" applyBorder="1"/>
    <xf numFmtId="0" fontId="0" fillId="0" borderId="15" xfId="0" applyFill="1" applyBorder="1"/>
    <xf numFmtId="0" fontId="0" fillId="0" borderId="29" xfId="0" applyBorder="1"/>
    <xf numFmtId="0" fontId="0" fillId="0" borderId="38" xfId="0" applyFill="1" applyBorder="1"/>
    <xf numFmtId="0" fontId="0" fillId="0" borderId="38" xfId="0" applyBorder="1"/>
    <xf numFmtId="0" fontId="0" fillId="0" borderId="29" xfId="0" applyFill="1" applyBorder="1"/>
    <xf numFmtId="0" fontId="0" fillId="0" borderId="31" xfId="0" applyFill="1" applyBorder="1"/>
    <xf numFmtId="0" fontId="0" fillId="0" borderId="30" xfId="0" applyFill="1" applyBorder="1"/>
    <xf numFmtId="0" fontId="5" fillId="0" borderId="32" xfId="0" applyFont="1" applyBorder="1"/>
    <xf numFmtId="0" fontId="2" fillId="0" borderId="8" xfId="0" applyFont="1" applyBorder="1"/>
    <xf numFmtId="0" fontId="0" fillId="0" borderId="27" xfId="0" applyBorder="1"/>
    <xf numFmtId="0" fontId="0" fillId="0" borderId="39" xfId="0" applyFill="1" applyBorder="1"/>
    <xf numFmtId="0" fontId="2" fillId="0" borderId="0" xfId="0" applyFont="1" applyBorder="1"/>
    <xf numFmtId="164" fontId="2" fillId="0" borderId="15" xfId="0" applyNumberFormat="1" applyFont="1" applyBorder="1"/>
    <xf numFmtId="0" fontId="0" fillId="0" borderId="28" xfId="0" applyBorder="1"/>
    <xf numFmtId="0" fontId="2" fillId="0" borderId="31" xfId="0" applyFont="1" applyBorder="1"/>
    <xf numFmtId="164" fontId="2" fillId="0" borderId="30" xfId="0" applyNumberFormat="1" applyFont="1" applyBorder="1"/>
    <xf numFmtId="0" fontId="6" fillId="0" borderId="32" xfId="0" applyFont="1" applyBorder="1"/>
    <xf numFmtId="0" fontId="2" fillId="0" borderId="40" xfId="0" applyFont="1" applyBorder="1"/>
    <xf numFmtId="0" fontId="2" fillId="0" borderId="32" xfId="0" applyFont="1" applyFill="1" applyBorder="1"/>
    <xf numFmtId="0" fontId="2" fillId="0" borderId="8" xfId="0" applyFont="1" applyFill="1" applyBorder="1"/>
    <xf numFmtId="0" fontId="2" fillId="0" borderId="41" xfId="0" applyFont="1" applyFill="1" applyBorder="1"/>
    <xf numFmtId="0" fontId="0" fillId="0" borderId="36" xfId="0" applyBorder="1" applyAlignment="1">
      <alignment wrapText="1"/>
    </xf>
    <xf numFmtId="0" fontId="0" fillId="0" borderId="16" xfId="0" applyFill="1" applyBorder="1"/>
    <xf numFmtId="0" fontId="0" fillId="0" borderId="15" xfId="0" applyBorder="1"/>
    <xf numFmtId="0" fontId="0" fillId="0" borderId="16" xfId="0" applyBorder="1"/>
    <xf numFmtId="0" fontId="0" fillId="0" borderId="42" xfId="0" applyBorder="1"/>
    <xf numFmtId="0" fontId="0" fillId="0" borderId="19" xfId="0" applyBorder="1"/>
    <xf numFmtId="0" fontId="0" fillId="0" borderId="43" xfId="0" applyBorder="1"/>
    <xf numFmtId="0" fontId="0" fillId="0" borderId="39" xfId="0" applyBorder="1"/>
    <xf numFmtId="0" fontId="0" fillId="0" borderId="44" xfId="0" applyBorder="1"/>
    <xf numFmtId="0" fontId="0" fillId="0" borderId="45" xfId="0" applyBorder="1"/>
    <xf numFmtId="0" fontId="0" fillId="0" borderId="46" xfId="0" applyFill="1" applyBorder="1"/>
    <xf numFmtId="0" fontId="0" fillId="0" borderId="47" xfId="0" applyBorder="1"/>
    <xf numFmtId="0" fontId="0" fillId="0" borderId="21" xfId="0" applyBorder="1"/>
    <xf numFmtId="0" fontId="0" fillId="0" borderId="48" xfId="0" applyBorder="1"/>
    <xf numFmtId="0" fontId="0" fillId="0" borderId="11" xfId="0" applyBorder="1"/>
    <xf numFmtId="0" fontId="0" fillId="0" borderId="49" xfId="0" applyBorder="1"/>
    <xf numFmtId="0" fontId="0" fillId="0" borderId="30" xfId="0" applyBorder="1"/>
    <xf numFmtId="0" fontId="0" fillId="0" borderId="50" xfId="0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U59"/>
  <sheetViews>
    <sheetView tabSelected="1" workbookViewId="0">
      <selection activeCell="B1" sqref="B1"/>
    </sheetView>
  </sheetViews>
  <sheetFormatPr baseColWidth="10" defaultColWidth="10.1640625" defaultRowHeight="15" x14ac:dyDescent="0"/>
  <cols>
    <col min="1" max="1" width="2.1640625" customWidth="1"/>
    <col min="2" max="2" width="26.33203125" bestFit="1" customWidth="1"/>
    <col min="3" max="4" width="17.6640625" bestFit="1" customWidth="1"/>
    <col min="5" max="5" width="14.33203125" bestFit="1" customWidth="1"/>
    <col min="6" max="6" width="14.6640625" bestFit="1" customWidth="1"/>
    <col min="7" max="7" width="17.1640625" customWidth="1"/>
    <col min="8" max="8" width="17.6640625" bestFit="1" customWidth="1"/>
    <col min="9" max="9" width="17.6640625" customWidth="1"/>
    <col min="10" max="10" width="13.83203125" customWidth="1"/>
    <col min="11" max="11" width="14.1640625" bestFit="1" customWidth="1"/>
    <col min="12" max="12" width="14.33203125" bestFit="1" customWidth="1"/>
    <col min="13" max="17" width="17.1640625" customWidth="1"/>
    <col min="18" max="18" width="7" bestFit="1" customWidth="1"/>
    <col min="19" max="19" width="9" bestFit="1" customWidth="1"/>
    <col min="20" max="20" width="18" customWidth="1"/>
    <col min="21" max="257" width="12.83203125" customWidth="1"/>
  </cols>
  <sheetData>
    <row r="1" spans="2:12" ht="16" thickBot="1"/>
    <row r="2" spans="2:12" ht="20" customHeight="1" thickBot="1">
      <c r="B2" s="1" t="s">
        <v>0</v>
      </c>
      <c r="C2" s="2"/>
      <c r="D2" s="3"/>
      <c r="E2" s="3"/>
      <c r="F2" s="4" t="s">
        <v>1</v>
      </c>
      <c r="G2" s="5"/>
      <c r="H2" s="5"/>
      <c r="I2" s="5"/>
      <c r="J2" s="5"/>
      <c r="K2" s="6"/>
    </row>
    <row r="3" spans="2:12" ht="16" thickBot="1">
      <c r="B3" s="7" t="s">
        <v>2</v>
      </c>
      <c r="C3" s="8" t="s">
        <v>3</v>
      </c>
      <c r="D3" s="9" t="s">
        <v>4</v>
      </c>
      <c r="E3" s="10"/>
      <c r="F3" s="11" t="s">
        <v>2</v>
      </c>
      <c r="G3" s="12" t="s">
        <v>5</v>
      </c>
      <c r="H3" s="13" t="s">
        <v>6</v>
      </c>
      <c r="I3" s="14" t="s">
        <v>7</v>
      </c>
      <c r="J3" s="14" t="s">
        <v>6</v>
      </c>
      <c r="K3" s="15" t="s">
        <v>8</v>
      </c>
    </row>
    <row r="4" spans="2:12">
      <c r="B4" s="16">
        <v>2017</v>
      </c>
      <c r="C4" s="17" t="s">
        <v>9</v>
      </c>
      <c r="D4" s="18" t="s">
        <v>10</v>
      </c>
      <c r="E4" s="10"/>
      <c r="F4" s="19">
        <v>2017</v>
      </c>
      <c r="G4" s="17">
        <v>36</v>
      </c>
      <c r="H4" s="20">
        <v>9</v>
      </c>
      <c r="I4" s="21">
        <v>32</v>
      </c>
      <c r="J4" s="22">
        <v>8</v>
      </c>
      <c r="K4" s="23">
        <v>8.5</v>
      </c>
    </row>
    <row r="5" spans="2:12">
      <c r="B5" s="16">
        <v>2016</v>
      </c>
      <c r="C5" s="17" t="s">
        <v>9</v>
      </c>
      <c r="D5" s="18" t="s">
        <v>11</v>
      </c>
      <c r="E5" s="10"/>
      <c r="F5" s="19">
        <v>2016</v>
      </c>
      <c r="G5" s="17">
        <v>32</v>
      </c>
      <c r="H5" s="20">
        <v>8</v>
      </c>
      <c r="I5" s="22">
        <v>32</v>
      </c>
      <c r="J5" s="22">
        <v>8</v>
      </c>
      <c r="K5" s="23">
        <v>8</v>
      </c>
    </row>
    <row r="6" spans="2:12">
      <c r="B6" s="16">
        <v>2015</v>
      </c>
      <c r="C6" s="17" t="s">
        <v>12</v>
      </c>
      <c r="D6" s="18" t="s">
        <v>13</v>
      </c>
      <c r="E6" s="10"/>
      <c r="F6" s="19">
        <v>2015</v>
      </c>
      <c r="G6" s="17">
        <v>36</v>
      </c>
      <c r="H6" s="20">
        <v>9</v>
      </c>
      <c r="I6" s="22">
        <v>32</v>
      </c>
      <c r="J6" s="22">
        <v>8</v>
      </c>
      <c r="K6" s="23">
        <v>9</v>
      </c>
    </row>
    <row r="7" spans="2:12">
      <c r="B7" s="16">
        <v>2014</v>
      </c>
      <c r="C7" s="17" t="s">
        <v>11</v>
      </c>
      <c r="D7" s="18" t="s">
        <v>14</v>
      </c>
      <c r="E7" s="10"/>
      <c r="F7" s="19">
        <v>2014</v>
      </c>
      <c r="G7" s="17">
        <v>36</v>
      </c>
      <c r="H7" s="20">
        <v>9</v>
      </c>
      <c r="I7" s="22">
        <v>32</v>
      </c>
      <c r="J7" s="22">
        <v>8</v>
      </c>
      <c r="K7" s="23">
        <v>9</v>
      </c>
    </row>
    <row r="8" spans="2:12">
      <c r="B8" s="16">
        <v>2013</v>
      </c>
      <c r="C8" s="17" t="s">
        <v>13</v>
      </c>
      <c r="D8" s="18" t="s">
        <v>14</v>
      </c>
      <c r="E8" s="10"/>
      <c r="F8" s="19">
        <v>2013</v>
      </c>
      <c r="G8" s="17">
        <v>42</v>
      </c>
      <c r="H8" s="20">
        <v>10.5</v>
      </c>
      <c r="I8" s="22">
        <v>40</v>
      </c>
      <c r="J8" s="22">
        <v>10</v>
      </c>
      <c r="K8" s="23">
        <v>10.5</v>
      </c>
    </row>
    <row r="9" spans="2:12">
      <c r="B9" s="16">
        <v>2012</v>
      </c>
      <c r="C9" s="17" t="s">
        <v>15</v>
      </c>
      <c r="D9" s="18" t="s">
        <v>16</v>
      </c>
      <c r="E9" s="10"/>
      <c r="F9" s="24">
        <v>2012</v>
      </c>
      <c r="G9" s="25">
        <v>36</v>
      </c>
      <c r="H9" s="26">
        <f>G9/4</f>
        <v>9</v>
      </c>
      <c r="I9" s="26">
        <v>34</v>
      </c>
      <c r="J9" s="26">
        <f>I9/4</f>
        <v>8.5</v>
      </c>
      <c r="K9" s="27">
        <v>9</v>
      </c>
      <c r="L9" s="28"/>
    </row>
    <row r="10" spans="2:12">
      <c r="B10" s="16">
        <v>2011</v>
      </c>
      <c r="C10" s="22" t="s">
        <v>13</v>
      </c>
      <c r="D10" s="18" t="s">
        <v>17</v>
      </c>
      <c r="E10" s="10"/>
      <c r="F10" s="29">
        <v>2011</v>
      </c>
      <c r="G10" s="30">
        <v>36</v>
      </c>
      <c r="H10" s="31">
        <f>G10/4</f>
        <v>9</v>
      </c>
      <c r="I10" s="31">
        <v>32</v>
      </c>
      <c r="J10" s="31">
        <f t="shared" ref="J10:J18" si="0">I10/4</f>
        <v>8</v>
      </c>
      <c r="K10" s="32">
        <v>8.5</v>
      </c>
      <c r="L10" s="28"/>
    </row>
    <row r="11" spans="2:12">
      <c r="B11" s="16">
        <v>2010</v>
      </c>
      <c r="C11" s="33" t="s">
        <v>18</v>
      </c>
      <c r="D11" s="34" t="s">
        <v>19</v>
      </c>
      <c r="E11" s="10"/>
      <c r="F11" s="29">
        <v>2010</v>
      </c>
      <c r="G11" s="30">
        <v>40</v>
      </c>
      <c r="H11" s="31">
        <f t="shared" ref="H11:H18" si="1">G11/4</f>
        <v>10</v>
      </c>
      <c r="I11" s="31">
        <v>40</v>
      </c>
      <c r="J11" s="31">
        <f t="shared" si="0"/>
        <v>10</v>
      </c>
      <c r="K11" s="32">
        <v>10</v>
      </c>
      <c r="L11" s="28"/>
    </row>
    <row r="12" spans="2:12">
      <c r="B12" s="35">
        <v>2009</v>
      </c>
      <c r="C12" s="33" t="s">
        <v>19</v>
      </c>
      <c r="D12" s="34" t="s">
        <v>20</v>
      </c>
      <c r="E12" s="10"/>
      <c r="F12" s="29">
        <v>2009</v>
      </c>
      <c r="G12" s="30">
        <v>40</v>
      </c>
      <c r="H12" s="31">
        <f t="shared" si="1"/>
        <v>10</v>
      </c>
      <c r="I12" s="31">
        <v>32</v>
      </c>
      <c r="J12" s="31">
        <f t="shared" si="0"/>
        <v>8</v>
      </c>
      <c r="K12" s="32">
        <v>8.5</v>
      </c>
      <c r="L12" s="28"/>
    </row>
    <row r="13" spans="2:12">
      <c r="B13" s="35">
        <v>2008</v>
      </c>
      <c r="C13" s="36" t="s">
        <v>9</v>
      </c>
      <c r="D13" s="37" t="s">
        <v>12</v>
      </c>
      <c r="E13" s="10"/>
      <c r="F13" s="29">
        <v>2008</v>
      </c>
      <c r="G13" s="30">
        <v>44</v>
      </c>
      <c r="H13" s="31">
        <f t="shared" si="1"/>
        <v>11</v>
      </c>
      <c r="I13" s="31">
        <v>36</v>
      </c>
      <c r="J13" s="31">
        <f t="shared" si="0"/>
        <v>9</v>
      </c>
      <c r="K13" s="32">
        <v>9.5</v>
      </c>
      <c r="L13" s="28"/>
    </row>
    <row r="14" spans="2:12">
      <c r="B14" s="35">
        <v>2007</v>
      </c>
      <c r="C14" s="36" t="s">
        <v>16</v>
      </c>
      <c r="D14" s="37" t="s">
        <v>21</v>
      </c>
      <c r="E14" s="10"/>
      <c r="F14" s="29">
        <v>2007</v>
      </c>
      <c r="G14" s="30"/>
      <c r="H14" s="31">
        <f t="shared" si="1"/>
        <v>0</v>
      </c>
      <c r="I14" s="31"/>
      <c r="J14" s="31">
        <f t="shared" si="0"/>
        <v>0</v>
      </c>
      <c r="K14" s="32"/>
    </row>
    <row r="15" spans="2:12">
      <c r="B15" s="35">
        <v>2006</v>
      </c>
      <c r="C15" s="36" t="s">
        <v>16</v>
      </c>
      <c r="D15" s="37" t="s">
        <v>22</v>
      </c>
      <c r="E15" s="10"/>
      <c r="F15" s="29">
        <v>2006</v>
      </c>
      <c r="G15" s="30"/>
      <c r="H15" s="31">
        <f t="shared" si="1"/>
        <v>0</v>
      </c>
      <c r="I15" s="31"/>
      <c r="J15" s="31">
        <f t="shared" si="0"/>
        <v>0</v>
      </c>
      <c r="K15" s="32"/>
    </row>
    <row r="16" spans="2:12">
      <c r="B16" s="35">
        <v>2005</v>
      </c>
      <c r="C16" s="36" t="s">
        <v>9</v>
      </c>
      <c r="D16" s="37" t="s">
        <v>21</v>
      </c>
      <c r="E16" s="10"/>
      <c r="F16" s="29">
        <v>2005</v>
      </c>
      <c r="G16" s="30">
        <v>36</v>
      </c>
      <c r="H16" s="31">
        <f t="shared" si="1"/>
        <v>9</v>
      </c>
      <c r="I16" s="31">
        <v>32</v>
      </c>
      <c r="J16" s="31">
        <f t="shared" si="0"/>
        <v>8</v>
      </c>
      <c r="K16" s="32">
        <v>8.5</v>
      </c>
      <c r="L16" s="28"/>
    </row>
    <row r="17" spans="2:20">
      <c r="B17" s="35">
        <v>2004</v>
      </c>
      <c r="C17" s="36" t="s">
        <v>23</v>
      </c>
      <c r="D17" s="37" t="s">
        <v>24</v>
      </c>
      <c r="E17" s="10"/>
      <c r="F17" s="29">
        <v>2004</v>
      </c>
      <c r="G17" s="30">
        <v>40</v>
      </c>
      <c r="H17" s="31">
        <f t="shared" si="1"/>
        <v>10</v>
      </c>
      <c r="I17" s="31">
        <v>38</v>
      </c>
      <c r="J17" s="31">
        <f t="shared" si="0"/>
        <v>9.5</v>
      </c>
      <c r="K17" s="32">
        <v>10</v>
      </c>
      <c r="L17" t="s">
        <v>25</v>
      </c>
    </row>
    <row r="18" spans="2:20" ht="16" thickBot="1">
      <c r="B18" s="38">
        <v>2003</v>
      </c>
      <c r="C18" s="39" t="s">
        <v>16</v>
      </c>
      <c r="D18" s="40" t="s">
        <v>21</v>
      </c>
      <c r="E18" s="41"/>
      <c r="F18" s="42">
        <v>2003</v>
      </c>
      <c r="G18" s="43">
        <v>36</v>
      </c>
      <c r="H18" s="44">
        <f t="shared" si="1"/>
        <v>9</v>
      </c>
      <c r="I18" s="44">
        <v>36</v>
      </c>
      <c r="J18" s="44">
        <f t="shared" si="0"/>
        <v>9</v>
      </c>
      <c r="K18" s="45">
        <v>9</v>
      </c>
      <c r="L18" t="s">
        <v>25</v>
      </c>
    </row>
    <row r="19" spans="2:20">
      <c r="K19" s="46">
        <f>AVERAGE(K4:K16)</f>
        <v>9</v>
      </c>
      <c r="L19" s="47" t="s">
        <v>26</v>
      </c>
    </row>
    <row r="20" spans="2:20">
      <c r="K20" s="46">
        <f>AVERAGE(K4:K18)</f>
        <v>9.0769230769230766</v>
      </c>
      <c r="L20" s="47" t="s">
        <v>27</v>
      </c>
    </row>
    <row r="22" spans="2:20" ht="16" thickBot="1">
      <c r="B22" s="47" t="s">
        <v>28</v>
      </c>
      <c r="I22" s="10"/>
      <c r="K22" s="10"/>
    </row>
    <row r="23" spans="2:20" ht="16" thickBot="1">
      <c r="B23" s="48" t="s">
        <v>29</v>
      </c>
      <c r="C23" s="49">
        <v>2003</v>
      </c>
      <c r="D23" s="49">
        <v>2004</v>
      </c>
      <c r="E23" s="49">
        <v>2005</v>
      </c>
      <c r="F23" s="50">
        <v>2006</v>
      </c>
      <c r="G23" s="49">
        <v>2007</v>
      </c>
      <c r="H23" s="50">
        <v>2008</v>
      </c>
      <c r="I23" s="51">
        <v>2009</v>
      </c>
      <c r="J23" s="52">
        <v>2010</v>
      </c>
      <c r="K23" s="52">
        <v>2011</v>
      </c>
      <c r="L23" s="53">
        <v>2012</v>
      </c>
      <c r="M23" s="53">
        <v>2013</v>
      </c>
      <c r="N23" s="53">
        <v>2014</v>
      </c>
      <c r="O23" s="54">
        <v>2015</v>
      </c>
      <c r="P23" s="54">
        <v>2016</v>
      </c>
      <c r="Q23" s="55">
        <v>2017</v>
      </c>
      <c r="R23" s="56"/>
    </row>
    <row r="24" spans="2:20">
      <c r="B24" s="35">
        <v>1</v>
      </c>
      <c r="C24" s="57" t="s">
        <v>16</v>
      </c>
      <c r="D24" s="57" t="s">
        <v>23</v>
      </c>
      <c r="E24" s="57" t="s">
        <v>9</v>
      </c>
      <c r="F24" s="10" t="s">
        <v>16</v>
      </c>
      <c r="G24" s="57" t="s">
        <v>16</v>
      </c>
      <c r="H24" s="10" t="s">
        <v>9</v>
      </c>
      <c r="I24" s="58" t="s">
        <v>19</v>
      </c>
      <c r="J24" s="58" t="s">
        <v>18</v>
      </c>
      <c r="K24" s="59" t="s">
        <v>13</v>
      </c>
      <c r="L24" s="60" t="s">
        <v>15</v>
      </c>
      <c r="M24" s="28" t="s">
        <v>13</v>
      </c>
      <c r="N24" s="60" t="s">
        <v>11</v>
      </c>
      <c r="O24" s="60" t="s">
        <v>12</v>
      </c>
      <c r="P24" s="61" t="s">
        <v>9</v>
      </c>
      <c r="Q24" s="62" t="s">
        <v>9</v>
      </c>
    </row>
    <row r="25" spans="2:20">
      <c r="B25" s="35">
        <v>2</v>
      </c>
      <c r="C25" s="57" t="s">
        <v>21</v>
      </c>
      <c r="D25" s="57" t="s">
        <v>24</v>
      </c>
      <c r="E25" s="57" t="s">
        <v>21</v>
      </c>
      <c r="F25" s="10" t="s">
        <v>22</v>
      </c>
      <c r="G25" s="57" t="s">
        <v>21</v>
      </c>
      <c r="H25" s="10" t="s">
        <v>12</v>
      </c>
      <c r="I25" s="58" t="s">
        <v>20</v>
      </c>
      <c r="J25" s="58" t="s">
        <v>19</v>
      </c>
      <c r="K25" s="59" t="s">
        <v>17</v>
      </c>
      <c r="L25" s="60" t="s">
        <v>16</v>
      </c>
      <c r="M25" s="28" t="s">
        <v>14</v>
      </c>
      <c r="N25" s="60" t="s">
        <v>14</v>
      </c>
      <c r="O25" s="60" t="s">
        <v>13</v>
      </c>
      <c r="P25" s="60" t="s">
        <v>11</v>
      </c>
      <c r="Q25" s="63" t="s">
        <v>10</v>
      </c>
    </row>
    <row r="26" spans="2:20">
      <c r="B26" s="35">
        <v>3</v>
      </c>
      <c r="C26" s="57" t="s">
        <v>12</v>
      </c>
      <c r="D26" s="57" t="s">
        <v>9</v>
      </c>
      <c r="E26" s="57" t="s">
        <v>16</v>
      </c>
      <c r="F26" s="10" t="s">
        <v>9</v>
      </c>
      <c r="G26" s="57" t="s">
        <v>17</v>
      </c>
      <c r="H26" s="10" t="s">
        <v>16</v>
      </c>
      <c r="I26" s="58" t="s">
        <v>30</v>
      </c>
      <c r="J26" s="58" t="s">
        <v>31</v>
      </c>
      <c r="K26" s="59" t="s">
        <v>16</v>
      </c>
      <c r="L26" s="60" t="s">
        <v>9</v>
      </c>
      <c r="M26" s="28" t="s">
        <v>16</v>
      </c>
      <c r="N26" s="60" t="s">
        <v>13</v>
      </c>
      <c r="O26" s="60" t="s">
        <v>22</v>
      </c>
      <c r="P26" s="60" t="s">
        <v>16</v>
      </c>
      <c r="Q26" s="63" t="s">
        <v>11</v>
      </c>
    </row>
    <row r="27" spans="2:20">
      <c r="B27" s="35">
        <v>4</v>
      </c>
      <c r="C27" s="57" t="s">
        <v>32</v>
      </c>
      <c r="D27" s="57" t="s">
        <v>21</v>
      </c>
      <c r="E27" s="57" t="s">
        <v>33</v>
      </c>
      <c r="F27" s="10" t="s">
        <v>34</v>
      </c>
      <c r="G27" s="57" t="s">
        <v>9</v>
      </c>
      <c r="H27" s="10" t="s">
        <v>23</v>
      </c>
      <c r="I27" s="58" t="s">
        <v>35</v>
      </c>
      <c r="J27" s="58" t="s">
        <v>36</v>
      </c>
      <c r="K27" s="59" t="s">
        <v>37</v>
      </c>
      <c r="L27" s="60" t="s">
        <v>17</v>
      </c>
      <c r="M27" s="28" t="s">
        <v>9</v>
      </c>
      <c r="N27" s="60" t="s">
        <v>9</v>
      </c>
      <c r="O27" s="60" t="s">
        <v>33</v>
      </c>
      <c r="P27" s="60" t="s">
        <v>13</v>
      </c>
      <c r="Q27" s="63" t="s">
        <v>24</v>
      </c>
    </row>
    <row r="28" spans="2:20" ht="16" thickBot="1">
      <c r="B28" s="38">
        <v>5</v>
      </c>
      <c r="C28" s="64" t="s">
        <v>38</v>
      </c>
      <c r="D28" s="64" t="s">
        <v>38</v>
      </c>
      <c r="E28" s="64" t="s">
        <v>17</v>
      </c>
      <c r="F28" s="41" t="s">
        <v>14</v>
      </c>
      <c r="G28" s="64" t="s">
        <v>23</v>
      </c>
      <c r="H28" s="41" t="s">
        <v>39</v>
      </c>
      <c r="I28" s="65" t="s">
        <v>36</v>
      </c>
      <c r="J28" s="65" t="s">
        <v>40</v>
      </c>
      <c r="K28" s="66" t="s">
        <v>14</v>
      </c>
      <c r="L28" s="67" t="s">
        <v>22</v>
      </c>
      <c r="M28" s="68" t="s">
        <v>24</v>
      </c>
      <c r="N28" s="67" t="s">
        <v>33</v>
      </c>
      <c r="O28" s="67" t="s">
        <v>9</v>
      </c>
      <c r="P28" s="67" t="s">
        <v>33</v>
      </c>
      <c r="Q28" s="69" t="s">
        <v>33</v>
      </c>
    </row>
    <row r="29" spans="2:20">
      <c r="B29" s="47"/>
    </row>
    <row r="31" spans="2:20" ht="16" thickBot="1"/>
    <row r="32" spans="2:20" ht="16" thickBot="1">
      <c r="B32" s="70" t="s">
        <v>41</v>
      </c>
      <c r="C32" s="49">
        <v>2003</v>
      </c>
      <c r="D32" s="50">
        <v>2004</v>
      </c>
      <c r="E32" s="49">
        <v>2005</v>
      </c>
      <c r="F32" s="50">
        <v>2006</v>
      </c>
      <c r="G32" s="49">
        <v>2007</v>
      </c>
      <c r="H32" s="50">
        <v>2008</v>
      </c>
      <c r="I32" s="49">
        <v>2009</v>
      </c>
      <c r="J32" s="50">
        <v>2010</v>
      </c>
      <c r="K32" s="50">
        <v>2011</v>
      </c>
      <c r="L32" s="50">
        <v>2012</v>
      </c>
      <c r="M32" s="50">
        <v>2013</v>
      </c>
      <c r="N32" s="50">
        <v>2014</v>
      </c>
      <c r="O32" s="50">
        <v>2015</v>
      </c>
      <c r="P32" s="50">
        <v>2016</v>
      </c>
      <c r="Q32" s="50">
        <v>2017</v>
      </c>
      <c r="R32" s="50" t="s">
        <v>42</v>
      </c>
      <c r="S32" s="49" t="s">
        <v>43</v>
      </c>
      <c r="T32" s="71" t="s">
        <v>44</v>
      </c>
    </row>
    <row r="33" spans="2:21">
      <c r="B33" s="72" t="s">
        <v>16</v>
      </c>
      <c r="C33" s="57">
        <v>4</v>
      </c>
      <c r="D33" s="10">
        <v>0</v>
      </c>
      <c r="E33" s="57">
        <v>3</v>
      </c>
      <c r="F33" s="10">
        <v>5</v>
      </c>
      <c r="G33" s="57">
        <v>5</v>
      </c>
      <c r="H33" s="10">
        <v>3</v>
      </c>
      <c r="I33" s="60">
        <v>5</v>
      </c>
      <c r="J33" s="61">
        <v>4</v>
      </c>
      <c r="K33" s="60">
        <v>3</v>
      </c>
      <c r="L33" s="60">
        <v>4</v>
      </c>
      <c r="M33" s="73">
        <v>3</v>
      </c>
      <c r="N33" s="61">
        <v>0</v>
      </c>
      <c r="O33" s="61">
        <v>0</v>
      </c>
      <c r="P33" s="58">
        <v>3</v>
      </c>
      <c r="Q33" s="61">
        <v>0</v>
      </c>
      <c r="R33" s="74">
        <f>SUM(C33:Q33)</f>
        <v>42</v>
      </c>
      <c r="S33" s="57">
        <f>COUNTA(C33:Q33)</f>
        <v>15</v>
      </c>
      <c r="T33" s="75">
        <f>R33/S33</f>
        <v>2.8</v>
      </c>
      <c r="U33" s="58"/>
    </row>
    <row r="34" spans="2:21">
      <c r="B34" s="72" t="s">
        <v>9</v>
      </c>
      <c r="C34" s="57">
        <v>0</v>
      </c>
      <c r="D34" s="10">
        <v>2</v>
      </c>
      <c r="E34" s="57">
        <v>5</v>
      </c>
      <c r="F34" s="10">
        <v>3</v>
      </c>
      <c r="G34" s="57">
        <v>2</v>
      </c>
      <c r="H34" s="10">
        <v>5</v>
      </c>
      <c r="I34" s="60">
        <v>0</v>
      </c>
      <c r="J34" s="60">
        <v>5</v>
      </c>
      <c r="K34" s="60">
        <v>0</v>
      </c>
      <c r="L34" s="60">
        <v>3</v>
      </c>
      <c r="M34" s="60">
        <v>2</v>
      </c>
      <c r="N34" s="60">
        <v>2</v>
      </c>
      <c r="O34" s="60">
        <v>1</v>
      </c>
      <c r="P34" s="58">
        <v>5</v>
      </c>
      <c r="Q34" s="60">
        <v>5</v>
      </c>
      <c r="R34" s="74">
        <f>SUM(C34:Q34)</f>
        <v>40</v>
      </c>
      <c r="S34" s="57">
        <f>COUNTA(C34:Q34)</f>
        <v>15</v>
      </c>
      <c r="T34" s="75">
        <f>R34/S34</f>
        <v>2.6666666666666665</v>
      </c>
      <c r="U34" s="58"/>
    </row>
    <row r="35" spans="2:21">
      <c r="B35" s="72" t="s">
        <v>13</v>
      </c>
      <c r="C35" s="57"/>
      <c r="D35" s="10"/>
      <c r="E35" s="57"/>
      <c r="F35" s="10"/>
      <c r="G35" s="57"/>
      <c r="H35" s="10">
        <v>1</v>
      </c>
      <c r="I35" s="60">
        <v>2</v>
      </c>
      <c r="J35" s="60"/>
      <c r="K35" s="60">
        <v>5</v>
      </c>
      <c r="L35" s="60">
        <v>0</v>
      </c>
      <c r="M35" s="60">
        <v>5</v>
      </c>
      <c r="N35" s="60">
        <v>3</v>
      </c>
      <c r="O35" s="60">
        <v>4</v>
      </c>
      <c r="P35" s="58">
        <v>2</v>
      </c>
      <c r="Q35" s="60">
        <v>0</v>
      </c>
      <c r="R35" s="74">
        <f>SUM(C35:Q35)</f>
        <v>22</v>
      </c>
      <c r="S35" s="57">
        <f>COUNTA(C35:Q35)</f>
        <v>9</v>
      </c>
      <c r="T35" s="75">
        <f>R35/S35</f>
        <v>2.4444444444444446</v>
      </c>
      <c r="U35" s="58"/>
    </row>
    <row r="36" spans="2:21">
      <c r="B36" s="72" t="s">
        <v>11</v>
      </c>
      <c r="C36" s="57"/>
      <c r="D36" s="28"/>
      <c r="E36" s="57"/>
      <c r="F36" s="28"/>
      <c r="G36" s="57"/>
      <c r="H36" s="28"/>
      <c r="I36" s="60"/>
      <c r="J36" s="60"/>
      <c r="K36" s="60"/>
      <c r="L36" s="60"/>
      <c r="M36" s="60">
        <v>0</v>
      </c>
      <c r="N36" s="60">
        <v>5</v>
      </c>
      <c r="O36" s="60">
        <v>0</v>
      </c>
      <c r="P36" s="28">
        <v>4</v>
      </c>
      <c r="Q36" s="60">
        <v>3</v>
      </c>
      <c r="R36" s="74">
        <f>SUM(C36:Q36)</f>
        <v>12</v>
      </c>
      <c r="S36" s="57">
        <f>COUNTA(C36:Q36)</f>
        <v>5</v>
      </c>
      <c r="T36" s="75">
        <f>R36/S36</f>
        <v>2.4</v>
      </c>
      <c r="U36" s="58"/>
    </row>
    <row r="37" spans="2:21">
      <c r="B37" s="72" t="s">
        <v>17</v>
      </c>
      <c r="C37" s="57"/>
      <c r="D37" s="10"/>
      <c r="E37" s="57">
        <v>1</v>
      </c>
      <c r="F37" s="10">
        <v>0</v>
      </c>
      <c r="G37" s="57">
        <v>3</v>
      </c>
      <c r="H37" s="10">
        <v>0</v>
      </c>
      <c r="I37" s="60">
        <v>1</v>
      </c>
      <c r="J37" s="60">
        <v>2</v>
      </c>
      <c r="K37" s="60">
        <v>4</v>
      </c>
      <c r="L37" s="60">
        <v>2</v>
      </c>
      <c r="M37" s="60"/>
      <c r="N37" s="60"/>
      <c r="O37" s="60"/>
      <c r="P37" s="58"/>
      <c r="Q37" s="60"/>
      <c r="R37" s="74">
        <f>SUM(C37:O37)</f>
        <v>13</v>
      </c>
      <c r="S37" s="57">
        <f>COUNTA(C37:P37)</f>
        <v>8</v>
      </c>
      <c r="T37" s="75">
        <f>R37/S37</f>
        <v>1.625</v>
      </c>
      <c r="U37" s="58"/>
    </row>
    <row r="38" spans="2:21">
      <c r="B38" s="72" t="s">
        <v>33</v>
      </c>
      <c r="C38" s="57"/>
      <c r="D38" s="10"/>
      <c r="E38" s="57">
        <v>2</v>
      </c>
      <c r="F38" s="10">
        <v>0</v>
      </c>
      <c r="G38" s="57"/>
      <c r="H38" s="57"/>
      <c r="I38" s="60"/>
      <c r="J38" s="60"/>
      <c r="K38" s="60"/>
      <c r="L38" s="60">
        <v>5</v>
      </c>
      <c r="M38" s="60">
        <v>0</v>
      </c>
      <c r="N38" s="60">
        <v>1</v>
      </c>
      <c r="O38" s="60">
        <v>2</v>
      </c>
      <c r="P38" s="58">
        <v>1</v>
      </c>
      <c r="Q38" s="60">
        <v>1</v>
      </c>
      <c r="R38" s="74">
        <f>SUM(C38:Q38)</f>
        <v>12</v>
      </c>
      <c r="S38" s="57">
        <f>COUNTA(C38:Q38)</f>
        <v>8</v>
      </c>
      <c r="T38" s="75">
        <f>R38/S38</f>
        <v>1.5</v>
      </c>
      <c r="U38" s="58"/>
    </row>
    <row r="39" spans="2:21">
      <c r="B39" s="72" t="s">
        <v>21</v>
      </c>
      <c r="C39" s="57">
        <v>3</v>
      </c>
      <c r="D39" s="10">
        <v>1</v>
      </c>
      <c r="E39" s="57">
        <v>4</v>
      </c>
      <c r="F39" s="10">
        <v>0</v>
      </c>
      <c r="G39" s="57">
        <v>4</v>
      </c>
      <c r="H39" s="28">
        <v>0</v>
      </c>
      <c r="I39" s="60">
        <v>0</v>
      </c>
      <c r="J39" s="60">
        <v>0</v>
      </c>
      <c r="K39" s="60">
        <v>0</v>
      </c>
      <c r="L39" s="60"/>
      <c r="M39" s="60"/>
      <c r="N39" s="60"/>
      <c r="O39" s="60"/>
      <c r="P39" s="28"/>
      <c r="Q39" s="60"/>
      <c r="R39" s="74">
        <f>SUM(C39:O39)</f>
        <v>12</v>
      </c>
      <c r="S39" s="57">
        <f>COUNTA(C39:P39)</f>
        <v>9</v>
      </c>
      <c r="T39" s="75">
        <f>R39/S39</f>
        <v>1.3333333333333333</v>
      </c>
      <c r="U39" s="58"/>
    </row>
    <row r="40" spans="2:21">
      <c r="B40" s="72" t="s">
        <v>23</v>
      </c>
      <c r="C40" s="57">
        <v>0</v>
      </c>
      <c r="D40" s="10">
        <v>4</v>
      </c>
      <c r="E40" s="57">
        <v>0</v>
      </c>
      <c r="F40" s="10">
        <v>0</v>
      </c>
      <c r="G40" s="57">
        <v>1</v>
      </c>
      <c r="H40" s="10">
        <v>2</v>
      </c>
      <c r="I40" s="60">
        <v>4</v>
      </c>
      <c r="J40" s="60">
        <v>0</v>
      </c>
      <c r="K40" s="60"/>
      <c r="L40" s="60">
        <v>0</v>
      </c>
      <c r="M40" s="60"/>
      <c r="N40" s="60"/>
      <c r="O40" s="60"/>
      <c r="P40" s="28"/>
      <c r="Q40" s="60"/>
      <c r="R40" s="74">
        <f>SUM(C40:O40)</f>
        <v>11</v>
      </c>
      <c r="S40" s="57">
        <f>COUNTA(C40:P40)</f>
        <v>9</v>
      </c>
      <c r="T40" s="75">
        <f>R40/S40</f>
        <v>1.2222222222222223</v>
      </c>
      <c r="U40" s="58"/>
    </row>
    <row r="41" spans="2:21">
      <c r="B41" s="72" t="s">
        <v>37</v>
      </c>
      <c r="C41" s="60"/>
      <c r="D41" s="28"/>
      <c r="E41" s="60"/>
      <c r="F41" s="28"/>
      <c r="G41" s="60">
        <v>0</v>
      </c>
      <c r="H41" s="28">
        <v>0</v>
      </c>
      <c r="I41" s="60">
        <v>3</v>
      </c>
      <c r="J41" s="60">
        <v>0</v>
      </c>
      <c r="K41" s="60">
        <v>2</v>
      </c>
      <c r="L41" s="60"/>
      <c r="M41" s="60"/>
      <c r="N41" s="60"/>
      <c r="O41" s="60"/>
      <c r="P41" s="58"/>
      <c r="Q41" s="60"/>
      <c r="R41" s="74">
        <f>SUM(C41:O41)</f>
        <v>5</v>
      </c>
      <c r="S41" s="57">
        <f>COUNTA(C41:P41)</f>
        <v>5</v>
      </c>
      <c r="T41" s="75">
        <f>R41/S41</f>
        <v>1</v>
      </c>
      <c r="U41" s="58"/>
    </row>
    <row r="42" spans="2:21">
      <c r="B42" s="72" t="s">
        <v>22</v>
      </c>
      <c r="C42" s="57"/>
      <c r="D42" s="10">
        <v>0</v>
      </c>
      <c r="E42" s="57">
        <v>0</v>
      </c>
      <c r="F42" s="10">
        <v>4</v>
      </c>
      <c r="G42" s="57">
        <v>0</v>
      </c>
      <c r="H42" s="10">
        <v>0</v>
      </c>
      <c r="I42" s="60">
        <v>0</v>
      </c>
      <c r="J42" s="60">
        <v>5</v>
      </c>
      <c r="K42" s="60">
        <v>0</v>
      </c>
      <c r="L42" s="60">
        <v>1</v>
      </c>
      <c r="M42" s="60">
        <v>0</v>
      </c>
      <c r="N42" s="60">
        <v>0</v>
      </c>
      <c r="O42" s="60">
        <v>3</v>
      </c>
      <c r="P42" s="58">
        <v>0</v>
      </c>
      <c r="Q42" s="60">
        <v>0</v>
      </c>
      <c r="R42" s="74">
        <f>SUM(C42:Q42)</f>
        <v>13</v>
      </c>
      <c r="S42" s="57">
        <f>COUNTA(C42:Q42)</f>
        <v>14</v>
      </c>
      <c r="T42" s="75">
        <f>R42/S42</f>
        <v>0.9285714285714286</v>
      </c>
      <c r="U42" s="58"/>
    </row>
    <row r="43" spans="2:21">
      <c r="B43" s="72" t="s">
        <v>12</v>
      </c>
      <c r="C43" s="57">
        <v>2</v>
      </c>
      <c r="D43" s="10"/>
      <c r="E43" s="57"/>
      <c r="F43" s="10"/>
      <c r="G43" s="57">
        <v>0</v>
      </c>
      <c r="H43" s="10">
        <v>4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5</v>
      </c>
      <c r="P43" s="28">
        <v>0</v>
      </c>
      <c r="Q43" s="60">
        <v>0</v>
      </c>
      <c r="R43" s="74">
        <f>SUM(C43:Q43)</f>
        <v>11</v>
      </c>
      <c r="S43" s="57">
        <f>COUNTA(C43:Q43)</f>
        <v>12</v>
      </c>
      <c r="T43" s="75">
        <f>R43/S43</f>
        <v>0.91666666666666663</v>
      </c>
      <c r="U43" s="58"/>
    </row>
    <row r="44" spans="2:21">
      <c r="B44" s="72" t="s">
        <v>10</v>
      </c>
      <c r="C44" s="57"/>
      <c r="D44" s="28"/>
      <c r="E44" s="57"/>
      <c r="F44" s="28"/>
      <c r="G44" s="57"/>
      <c r="H44" s="28"/>
      <c r="I44" s="60"/>
      <c r="J44" s="60"/>
      <c r="K44" s="60"/>
      <c r="L44" s="60"/>
      <c r="M44" s="60">
        <v>0</v>
      </c>
      <c r="N44" s="60">
        <v>0</v>
      </c>
      <c r="O44" s="60">
        <v>0</v>
      </c>
      <c r="P44" s="58">
        <v>0</v>
      </c>
      <c r="Q44" s="60">
        <v>4</v>
      </c>
      <c r="R44" s="74">
        <f>SUM(C44:Q44)</f>
        <v>4</v>
      </c>
      <c r="S44" s="57">
        <f>COUNTA(C44:Q44)</f>
        <v>5</v>
      </c>
      <c r="T44" s="75">
        <f>R44/S44</f>
        <v>0.8</v>
      </c>
      <c r="U44" s="58"/>
    </row>
    <row r="45" spans="2:21">
      <c r="B45" s="72" t="s">
        <v>14</v>
      </c>
      <c r="C45" s="57">
        <v>1</v>
      </c>
      <c r="D45" s="10"/>
      <c r="E45" s="57">
        <v>0</v>
      </c>
      <c r="F45" s="10">
        <v>1</v>
      </c>
      <c r="G45" s="57">
        <v>0</v>
      </c>
      <c r="H45" s="57">
        <v>0</v>
      </c>
      <c r="I45" s="60">
        <v>0</v>
      </c>
      <c r="J45" s="60">
        <v>0</v>
      </c>
      <c r="K45" s="60">
        <v>1</v>
      </c>
      <c r="L45" s="60">
        <v>0</v>
      </c>
      <c r="M45" s="60">
        <v>4</v>
      </c>
      <c r="N45" s="60">
        <v>4</v>
      </c>
      <c r="O45" s="60">
        <v>0</v>
      </c>
      <c r="P45" s="58">
        <v>0</v>
      </c>
      <c r="Q45" s="60">
        <v>0</v>
      </c>
      <c r="R45" s="74">
        <f>SUM(C45:Q45)</f>
        <v>11</v>
      </c>
      <c r="S45" s="57">
        <f>COUNTA(C45:Q45)</f>
        <v>14</v>
      </c>
      <c r="T45" s="75">
        <f>R45/S45</f>
        <v>0.7857142857142857</v>
      </c>
      <c r="U45" s="58"/>
    </row>
    <row r="46" spans="2:21">
      <c r="B46" s="72" t="s">
        <v>24</v>
      </c>
      <c r="C46" s="57">
        <v>0</v>
      </c>
      <c r="D46" s="10">
        <v>3</v>
      </c>
      <c r="E46" s="57">
        <v>0</v>
      </c>
      <c r="F46" s="10">
        <v>0</v>
      </c>
      <c r="G46" s="57"/>
      <c r="H46" s="57"/>
      <c r="I46" s="60"/>
      <c r="J46" s="60">
        <v>3</v>
      </c>
      <c r="K46" s="60">
        <v>0</v>
      </c>
      <c r="L46" s="60">
        <v>0</v>
      </c>
      <c r="M46" s="60">
        <v>1</v>
      </c>
      <c r="N46" s="60">
        <v>0</v>
      </c>
      <c r="O46" s="60">
        <v>0</v>
      </c>
      <c r="P46" s="28">
        <v>0</v>
      </c>
      <c r="Q46" s="60">
        <v>2</v>
      </c>
      <c r="R46" s="74">
        <f>SUM(C46:Q46)</f>
        <v>9</v>
      </c>
      <c r="S46" s="57">
        <f>COUNTA(C46:Q46)</f>
        <v>12</v>
      </c>
      <c r="T46" s="75">
        <f>R46/S46</f>
        <v>0.75</v>
      </c>
      <c r="U46" s="58"/>
    </row>
    <row r="47" spans="2:21">
      <c r="B47" s="72" t="s">
        <v>34</v>
      </c>
      <c r="C47" s="57">
        <v>0</v>
      </c>
      <c r="D47" s="10">
        <v>0</v>
      </c>
      <c r="E47" s="57">
        <v>0</v>
      </c>
      <c r="F47" s="10">
        <v>2</v>
      </c>
      <c r="G47" s="57">
        <v>0</v>
      </c>
      <c r="H47" s="28">
        <v>0</v>
      </c>
      <c r="I47" s="60"/>
      <c r="J47" s="60"/>
      <c r="K47" s="60"/>
      <c r="L47" s="28"/>
      <c r="M47" s="60"/>
      <c r="N47" s="60"/>
      <c r="O47" s="60"/>
      <c r="P47" s="58"/>
      <c r="Q47" s="60"/>
      <c r="R47" s="74">
        <f>SUM(C47:O47)</f>
        <v>2</v>
      </c>
      <c r="S47" s="57">
        <f>COUNTA(C47:P47)</f>
        <v>6</v>
      </c>
      <c r="T47" s="75">
        <f>R47/S47</f>
        <v>0.33333333333333331</v>
      </c>
      <c r="U47" s="58"/>
    </row>
    <row r="48" spans="2:21" ht="16" thickBot="1">
      <c r="B48" s="76" t="s">
        <v>45</v>
      </c>
      <c r="C48" s="64">
        <v>0</v>
      </c>
      <c r="D48" s="41">
        <v>0</v>
      </c>
      <c r="E48" s="64"/>
      <c r="F48" s="41"/>
      <c r="G48" s="64"/>
      <c r="H48" s="41"/>
      <c r="I48" s="64"/>
      <c r="J48" s="64"/>
      <c r="K48" s="64"/>
      <c r="L48" s="41"/>
      <c r="M48" s="64"/>
      <c r="N48" s="64"/>
      <c r="O48" s="64"/>
      <c r="P48" s="41"/>
      <c r="Q48" s="64"/>
      <c r="R48" s="77">
        <f>SUM(C48:O48)</f>
        <v>0</v>
      </c>
      <c r="S48" s="64">
        <f>COUNTA(C48:P48)</f>
        <v>2</v>
      </c>
      <c r="T48" s="78">
        <f>R48/S48</f>
        <v>0</v>
      </c>
      <c r="U48" s="58"/>
    </row>
    <row r="50" spans="2:17" ht="16" thickBot="1"/>
    <row r="51" spans="2:17" ht="16" thickBot="1">
      <c r="B51" s="79" t="s">
        <v>46</v>
      </c>
      <c r="C51" s="49">
        <v>2003</v>
      </c>
      <c r="D51" s="50">
        <v>2004</v>
      </c>
      <c r="E51" s="49">
        <v>2005</v>
      </c>
      <c r="F51" s="49">
        <v>2006</v>
      </c>
      <c r="G51" s="49">
        <v>2007</v>
      </c>
      <c r="H51" s="50">
        <v>2008</v>
      </c>
      <c r="I51" s="80">
        <v>2009</v>
      </c>
      <c r="J51" s="81">
        <v>2010</v>
      </c>
      <c r="K51" s="54">
        <v>2011</v>
      </c>
      <c r="L51" s="82">
        <v>2012</v>
      </c>
      <c r="M51" s="83">
        <v>2013</v>
      </c>
      <c r="N51" s="83">
        <v>2014</v>
      </c>
      <c r="O51" s="83">
        <v>2015</v>
      </c>
      <c r="P51" s="83">
        <v>2016</v>
      </c>
      <c r="Q51" s="83">
        <v>2017</v>
      </c>
    </row>
    <row r="52" spans="2:17" ht="30">
      <c r="B52" s="72" t="s">
        <v>47</v>
      </c>
      <c r="C52" s="57"/>
      <c r="D52" s="10" t="s">
        <v>48</v>
      </c>
      <c r="E52" s="57" t="s">
        <v>14</v>
      </c>
      <c r="F52" s="57"/>
      <c r="G52" s="57" t="s">
        <v>12</v>
      </c>
      <c r="H52" s="10" t="s">
        <v>39</v>
      </c>
      <c r="I52" s="84" t="s">
        <v>49</v>
      </c>
      <c r="J52" s="57" t="s">
        <v>31</v>
      </c>
      <c r="K52" s="57" t="s">
        <v>50</v>
      </c>
      <c r="L52" s="63" t="s">
        <v>23</v>
      </c>
      <c r="M52" s="63" t="s">
        <v>33</v>
      </c>
      <c r="N52" s="85"/>
      <c r="O52" s="85"/>
      <c r="P52" s="85"/>
      <c r="Q52" s="85"/>
    </row>
    <row r="53" spans="2:17">
      <c r="B53" s="72"/>
      <c r="C53" s="57"/>
      <c r="D53" s="10" t="s">
        <v>23</v>
      </c>
      <c r="E53" s="57" t="s">
        <v>51</v>
      </c>
      <c r="F53" s="57"/>
      <c r="G53" s="57" t="s">
        <v>37</v>
      </c>
      <c r="H53" s="10"/>
      <c r="I53" s="59"/>
      <c r="J53" s="57"/>
      <c r="K53" s="57"/>
      <c r="L53" s="86"/>
      <c r="M53" s="86" t="s">
        <v>52</v>
      </c>
      <c r="N53" s="87"/>
      <c r="O53" s="87"/>
      <c r="P53" s="87"/>
      <c r="Q53" s="87"/>
    </row>
    <row r="54" spans="2:17">
      <c r="B54" s="72"/>
      <c r="C54" s="57"/>
      <c r="D54" s="10"/>
      <c r="E54" s="57" t="s">
        <v>17</v>
      </c>
      <c r="F54" s="57"/>
      <c r="G54" s="57"/>
      <c r="H54" s="10"/>
      <c r="I54" s="59"/>
      <c r="J54" s="57"/>
      <c r="K54" s="57"/>
      <c r="L54" s="86"/>
      <c r="M54" s="86" t="s">
        <v>53</v>
      </c>
      <c r="N54" s="87"/>
      <c r="O54" s="87"/>
      <c r="P54" s="87"/>
      <c r="Q54" s="87"/>
    </row>
    <row r="55" spans="2:17">
      <c r="B55" s="72"/>
      <c r="C55" s="57"/>
      <c r="D55" s="10"/>
      <c r="E55" s="57"/>
      <c r="F55" s="57"/>
      <c r="G55" s="57"/>
      <c r="H55" s="10"/>
      <c r="I55" s="59"/>
      <c r="J55" s="57"/>
      <c r="K55" s="57"/>
      <c r="L55" s="88"/>
      <c r="M55" s="86"/>
      <c r="N55" s="89"/>
      <c r="O55" s="87"/>
      <c r="P55" s="89"/>
      <c r="Q55" s="89"/>
    </row>
    <row r="56" spans="2:17">
      <c r="B56" s="90" t="s">
        <v>54</v>
      </c>
      <c r="C56" s="91"/>
      <c r="D56" s="92" t="s">
        <v>12</v>
      </c>
      <c r="E56" s="91"/>
      <c r="F56" s="91"/>
      <c r="G56" s="91" t="s">
        <v>24</v>
      </c>
      <c r="H56" s="92" t="s">
        <v>21</v>
      </c>
      <c r="I56" s="93" t="s">
        <v>34</v>
      </c>
      <c r="J56" s="91" t="s">
        <v>50</v>
      </c>
      <c r="K56" s="73" t="s">
        <v>55</v>
      </c>
      <c r="L56" s="63" t="s">
        <v>21</v>
      </c>
      <c r="M56" s="94" t="s">
        <v>56</v>
      </c>
      <c r="N56" s="85"/>
      <c r="O56" s="94"/>
      <c r="P56" s="85"/>
      <c r="Q56" s="85"/>
    </row>
    <row r="57" spans="2:17">
      <c r="B57" s="72"/>
      <c r="C57" s="57"/>
      <c r="D57" s="10" t="s">
        <v>32</v>
      </c>
      <c r="E57" s="57"/>
      <c r="F57" s="57"/>
      <c r="G57" s="57"/>
      <c r="H57" s="10"/>
      <c r="I57" s="59"/>
      <c r="J57" s="57"/>
      <c r="K57" s="57"/>
      <c r="L57" s="86"/>
      <c r="M57" s="87" t="s">
        <v>23</v>
      </c>
      <c r="N57" s="87"/>
      <c r="O57" s="87"/>
      <c r="P57" s="87"/>
      <c r="Q57" s="87"/>
    </row>
    <row r="58" spans="2:17">
      <c r="B58" s="72"/>
      <c r="C58" s="57"/>
      <c r="D58" s="10"/>
      <c r="E58" s="57"/>
      <c r="F58" s="57"/>
      <c r="G58" s="57"/>
      <c r="H58" s="10"/>
      <c r="I58" s="95"/>
      <c r="J58" s="96"/>
      <c r="K58" s="96"/>
      <c r="L58" s="88"/>
      <c r="M58" s="89" t="s">
        <v>17</v>
      </c>
      <c r="N58" s="89"/>
      <c r="O58" s="89"/>
      <c r="P58" s="89"/>
      <c r="Q58" s="89"/>
    </row>
    <row r="59" spans="2:17" ht="16" thickBot="1">
      <c r="B59" s="97" t="s">
        <v>57</v>
      </c>
      <c r="C59" s="98"/>
      <c r="D59" s="99"/>
      <c r="E59" s="98" t="s">
        <v>45</v>
      </c>
      <c r="F59" s="98"/>
      <c r="G59" s="98" t="s">
        <v>33</v>
      </c>
      <c r="H59" s="99"/>
      <c r="I59" s="66"/>
      <c r="J59" s="64"/>
      <c r="K59" s="64"/>
      <c r="L59" s="100"/>
      <c r="M59" s="100"/>
      <c r="N59" s="101"/>
      <c r="O59" s="101"/>
      <c r="P59" s="101"/>
      <c r="Q59" s="101"/>
    </row>
  </sheetData>
  <mergeCells count="1">
    <mergeCell ref="F2:K2"/>
  </mergeCells>
  <pageMargins left="0.75" right="0.75" top="1" bottom="1" header="0.5" footer="0.5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Anand Senthi</dc:creator>
  <cp:lastModifiedBy>Anand Senthi</cp:lastModifiedBy>
  <dcterms:created xsi:type="dcterms:W3CDTF">2017-08-27T12:49:55Z</dcterms:created>
  <dcterms:modified xsi:type="dcterms:W3CDTF">2017-08-27T12:51:21Z</dcterms:modified>
</cp:coreProperties>
</file>